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30" windowWidth="10005" windowHeight="9120" activeTab="0"/>
  </bookViews>
  <sheets>
    <sheet name="EQU-2014_11" sheetId="1" r:id="rId1"/>
  </sheets>
  <definedNames>
    <definedName name="_xlnm.Print_Area" localSheetId="0">'EQU-2014_11'!$A$2:$I$61</definedName>
  </definedNames>
  <calcPr fullCalcOnLoad="1"/>
</workbook>
</file>

<file path=xl/sharedStrings.xml><?xml version="1.0" encoding="utf-8"?>
<sst xmlns="http://schemas.openxmlformats.org/spreadsheetml/2006/main" count="167" uniqueCount="85">
  <si>
    <t>azione</t>
  </si>
  <si>
    <t>Forza</t>
  </si>
  <si>
    <t>Braccio</t>
  </si>
  <si>
    <t>Momento</t>
  </si>
  <si>
    <t>AZIONI STABILIZZANTI:</t>
  </si>
  <si>
    <t>=</t>
  </si>
  <si>
    <t>Peso elevazione</t>
  </si>
  <si>
    <t>Momento stabilizzante:</t>
  </si>
  <si>
    <t>AZIONI INSTABILIZZANTI:</t>
  </si>
  <si>
    <t>&lt;</t>
  </si>
  <si>
    <t>cp</t>
  </si>
  <si>
    <t>daNm</t>
  </si>
  <si>
    <t>daN</t>
  </si>
  <si>
    <t>Peso base</t>
  </si>
  <si>
    <t>Vento</t>
  </si>
  <si>
    <t>base (m)</t>
  </si>
  <si>
    <t>lungh (m)</t>
  </si>
  <si>
    <t>ps (daN/mc)</t>
  </si>
  <si>
    <t>Dati geometrici e di carico:</t>
  </si>
  <si>
    <t>m</t>
  </si>
  <si>
    <t>Azioni orizzontali:</t>
  </si>
  <si>
    <t>H eqv =</t>
  </si>
  <si>
    <t>B / 2 =</t>
  </si>
  <si>
    <t>W</t>
  </si>
  <si>
    <t>x</t>
  </si>
  <si>
    <r>
      <t xml:space="preserve"> q </t>
    </r>
    <r>
      <rPr>
        <i/>
        <sz val="8"/>
        <rFont val="Arial"/>
        <family val="2"/>
      </rPr>
      <t>daN/m</t>
    </r>
  </si>
  <si>
    <r>
      <t xml:space="preserve">interasse </t>
    </r>
    <r>
      <rPr>
        <i/>
        <sz val="8"/>
        <rFont val="Arial"/>
        <family val="2"/>
      </rPr>
      <t>m</t>
    </r>
  </si>
  <si>
    <t>==========</t>
  </si>
  <si>
    <t>Azioni verticali permanenti:</t>
  </si>
  <si>
    <t>ipotesi:</t>
  </si>
  <si>
    <t>braccio Y dal p.to di verifica a ribaltamento</t>
  </si>
  <si>
    <t>braccio X dal p.to di verifica a ribaltamento</t>
  </si>
  <si>
    <t>Simbologia adottata:</t>
  </si>
  <si>
    <t>coeff. partecipazione della condizione:</t>
  </si>
  <si>
    <t>coeff. di combinazione della condizione:</t>
  </si>
  <si>
    <t>g</t>
  </si>
  <si>
    <t>Y</t>
  </si>
  <si>
    <t>Peso proprio tot. G1</t>
  </si>
  <si>
    <r>
      <t>M</t>
    </r>
    <r>
      <rPr>
        <vertAlign val="subscript"/>
        <sz val="10"/>
        <rFont val="Arial"/>
        <family val="2"/>
      </rPr>
      <t>Rd</t>
    </r>
  </si>
  <si>
    <t>ag/g</t>
  </si>
  <si>
    <t>Fo</t>
  </si>
  <si>
    <t>pressione</t>
  </si>
  <si>
    <t>altez(m)</t>
  </si>
  <si>
    <t>base(m)</t>
  </si>
  <si>
    <t>Inerzia Perm. G1</t>
  </si>
  <si>
    <t>Forza orizzontale Accid.</t>
  </si>
  <si>
    <t>INERZIA SISMICA</t>
  </si>
  <si>
    <r>
      <t>M</t>
    </r>
    <r>
      <rPr>
        <vertAlign val="subscript"/>
        <sz val="10"/>
        <rFont val="Arial"/>
        <family val="2"/>
      </rPr>
      <t>Ed</t>
    </r>
  </si>
  <si>
    <t>Momento instabilizzante:</t>
  </si>
  <si>
    <t>Inerzia Perm. G2</t>
  </si>
  <si>
    <t>Med</t>
  </si>
  <si>
    <t>Comb.2 EQU: statico + sisma</t>
  </si>
  <si>
    <t>Verifica stati limite ultimi (SLU) a ribaltamento (EQU)</t>
  </si>
  <si>
    <t>Comb.1 EQU: statico + vento</t>
  </si>
  <si>
    <t>S=Ss*St</t>
  </si>
  <si>
    <t>Perm.non strutturale G2:</t>
  </si>
  <si>
    <t>Input si=1</t>
  </si>
  <si>
    <t>(Tab. 6.2.I)</t>
  </si>
  <si>
    <t>- I pilastri sono centrati trasversalmente</t>
  </si>
  <si>
    <t>CANCELLO METALLICO</t>
  </si>
  <si>
    <t>RIFERIMENTO:</t>
  </si>
  <si>
    <t>- Fondazione con trave a sezione rettangolare costante, senza travi trasversali (platea)</t>
  </si>
  <si>
    <t>Comb. 1: azione</t>
  </si>
  <si>
    <t>Comb. 2: azione</t>
  </si>
  <si>
    <t>VERIFICHE DI STABILITA'   RIBALTAMENTO (EQU)</t>
  </si>
  <si>
    <t xml:space="preserve"> 1 = EVIDENZIA LE CELLE DI INPUT DEI DATI</t>
  </si>
  <si>
    <t>Peso base + Peso elevazione</t>
  </si>
  <si>
    <t>Peso B+E=</t>
  </si>
  <si>
    <t xml:space="preserve">CANCELLO METALLICO CON COLONNE IN C.A. </t>
  </si>
  <si>
    <t>helev/2+hbase=</t>
  </si>
  <si>
    <t>X</t>
  </si>
  <si>
    <t>direzione positiva delle forze orizzontali</t>
  </si>
  <si>
    <t>forza accindetale, vento e inerzia sismica</t>
  </si>
  <si>
    <t>Descrizione combinazioni di carico:</t>
  </si>
  <si>
    <t>elevazione</t>
  </si>
  <si>
    <t>base</t>
  </si>
  <si>
    <t>Centro di rotazione</t>
  </si>
  <si>
    <t>SUGGERIMENTO bracci X e Y :</t>
  </si>
  <si>
    <t>Perm. generico G1:</t>
  </si>
  <si>
    <t>Mensola : 2500x0,3x1,2x1,2</t>
  </si>
  <si>
    <t>braccio Y dal p.to di verifica a ribaltamento, SENZA il permanente generico sia nullo</t>
  </si>
  <si>
    <t>braccio Y dal p.to di verifica a ribaltamento, CON il permanente generico sia nullo</t>
  </si>
  <si>
    <t xml:space="preserve">VERS. </t>
  </si>
  <si>
    <t>Nov. 2014</t>
  </si>
  <si>
    <t>= bracio Y del baricentro del Perm. generico G1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</si>
</sst>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0"/>
      <name val="GreekC"/>
      <family val="0"/>
    </font>
    <font>
      <vertAlign val="sub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 quotePrefix="1">
      <alignment horizontal="left"/>
    </xf>
    <xf numFmtId="0" fontId="0" fillId="32" borderId="0" xfId="0" applyFill="1" applyAlignment="1" quotePrefix="1">
      <alignment horizontal="left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/>
    </xf>
    <xf numFmtId="0" fontId="0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 quotePrefix="1">
      <alignment horizontal="left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33" borderId="14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" fontId="0" fillId="0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left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/>
    </xf>
    <xf numFmtId="2" fontId="0" fillId="32" borderId="0" xfId="0" applyNumberForma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b/>
        <i val="0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25</xdr:row>
      <xdr:rowOff>142875</xdr:rowOff>
    </xdr:from>
    <xdr:to>
      <xdr:col>12</xdr:col>
      <xdr:colOff>600075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029575" y="426720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38</xdr:row>
      <xdr:rowOff>0</xdr:rowOff>
    </xdr:from>
    <xdr:to>
      <xdr:col>16</xdr:col>
      <xdr:colOff>438150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010525" y="63055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37</xdr:row>
      <xdr:rowOff>161925</xdr:rowOff>
    </xdr:from>
    <xdr:to>
      <xdr:col>13</xdr:col>
      <xdr:colOff>9525</xdr:colOff>
      <xdr:row>38</xdr:row>
      <xdr:rowOff>19050</xdr:rowOff>
    </xdr:to>
    <xdr:sp>
      <xdr:nvSpPr>
        <xdr:cNvPr id="3" name="Oval 3"/>
        <xdr:cNvSpPr>
          <a:spLocks/>
        </xdr:cNvSpPr>
      </xdr:nvSpPr>
      <xdr:spPr>
        <a:xfrm>
          <a:off x="7991475" y="6267450"/>
          <a:ext cx="5715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31</xdr:row>
      <xdr:rowOff>0</xdr:rowOff>
    </xdr:from>
    <xdr:to>
      <xdr:col>17</xdr:col>
      <xdr:colOff>161925</xdr:colOff>
      <xdr:row>31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9601200" y="50958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6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5.140625" style="2" customWidth="1"/>
    <col min="2" max="2" width="21.57421875" style="2" customWidth="1"/>
    <col min="3" max="3" width="9.421875" style="2" customWidth="1"/>
    <col min="4" max="4" width="11.00390625" style="2" customWidth="1"/>
    <col min="5" max="5" width="8.28125" style="1" bestFit="1" customWidth="1"/>
    <col min="6" max="6" width="9.57421875" style="2" customWidth="1"/>
    <col min="7" max="7" width="2.421875" style="2" customWidth="1"/>
    <col min="8" max="8" width="9.28125" style="6" customWidth="1"/>
    <col min="9" max="9" width="7.28125" style="2" customWidth="1"/>
    <col min="10" max="10" width="9.140625" style="1" customWidth="1"/>
    <col min="11" max="11" width="9.140625" style="2" customWidth="1"/>
    <col min="12" max="12" width="9.140625" style="1" customWidth="1"/>
    <col min="13" max="15" width="9.140625" style="2" customWidth="1"/>
    <col min="16" max="16" width="9.28125" style="2" customWidth="1"/>
    <col min="17" max="16384" width="9.140625" style="2" customWidth="1"/>
  </cols>
  <sheetData>
    <row r="1" spans="12:13" ht="12.75">
      <c r="L1" s="61" t="s">
        <v>82</v>
      </c>
      <c r="M1" s="62" t="s">
        <v>83</v>
      </c>
    </row>
    <row r="2" spans="1:9" ht="16.5" thickBot="1">
      <c r="A2" s="13"/>
      <c r="B2" s="14" t="s">
        <v>64</v>
      </c>
      <c r="C2" s="15"/>
      <c r="D2" s="15"/>
      <c r="E2" s="16"/>
      <c r="F2" s="15"/>
      <c r="G2" s="15"/>
      <c r="H2" s="17"/>
      <c r="I2" s="15"/>
    </row>
    <row r="3" spans="1:14" ht="13.5" thickBot="1">
      <c r="A3" s="13"/>
      <c r="B3" s="15"/>
      <c r="C3" s="15"/>
      <c r="D3" s="15"/>
      <c r="E3" s="16"/>
      <c r="F3" s="15"/>
      <c r="G3" s="15"/>
      <c r="H3" s="17"/>
      <c r="I3" s="15"/>
      <c r="L3" s="55" t="s">
        <v>56</v>
      </c>
      <c r="M3" s="56">
        <v>1</v>
      </c>
      <c r="N3" s="2" t="s">
        <v>65</v>
      </c>
    </row>
    <row r="4" spans="1:9" ht="14.25" customHeight="1">
      <c r="A4" s="13"/>
      <c r="B4" s="15" t="s">
        <v>60</v>
      </c>
      <c r="C4" s="57" t="s">
        <v>68</v>
      </c>
      <c r="D4" s="57"/>
      <c r="E4" s="57"/>
      <c r="F4" s="57"/>
      <c r="G4" s="57"/>
      <c r="H4" s="57"/>
      <c r="I4" s="57"/>
    </row>
    <row r="5" spans="1:12" ht="12.75">
      <c r="A5" s="13"/>
      <c r="B5" s="18" t="s">
        <v>18</v>
      </c>
      <c r="C5" s="15"/>
      <c r="D5" s="15"/>
      <c r="E5" s="16"/>
      <c r="F5" s="15"/>
      <c r="G5" s="15"/>
      <c r="H5" s="17"/>
      <c r="I5" s="15"/>
      <c r="L5" s="1" t="s">
        <v>29</v>
      </c>
    </row>
    <row r="6" spans="1:12" ht="12.75">
      <c r="A6" s="13"/>
      <c r="B6" s="19" t="s">
        <v>28</v>
      </c>
      <c r="C6" s="15"/>
      <c r="D6" s="15"/>
      <c r="E6" s="16"/>
      <c r="F6" s="15"/>
      <c r="G6" s="15"/>
      <c r="H6" s="38"/>
      <c r="I6" s="37"/>
      <c r="L6" s="3" t="s">
        <v>61</v>
      </c>
    </row>
    <row r="7" spans="1:12" s="1" customFormat="1" ht="12.75">
      <c r="A7" s="20"/>
      <c r="B7" s="16"/>
      <c r="C7" s="21" t="s">
        <v>15</v>
      </c>
      <c r="D7" s="21" t="s">
        <v>16</v>
      </c>
      <c r="E7" s="21" t="s">
        <v>42</v>
      </c>
      <c r="F7" s="22" t="s">
        <v>17</v>
      </c>
      <c r="G7" s="21"/>
      <c r="H7" s="45" t="s">
        <v>1</v>
      </c>
      <c r="I7" s="40"/>
      <c r="L7" s="4" t="s">
        <v>58</v>
      </c>
    </row>
    <row r="8" spans="1:12" ht="12.75">
      <c r="A8" s="13"/>
      <c r="B8" s="37" t="s">
        <v>13</v>
      </c>
      <c r="C8" s="24">
        <v>1.5</v>
      </c>
      <c r="D8" s="24">
        <v>1.5</v>
      </c>
      <c r="E8" s="24">
        <v>0.4</v>
      </c>
      <c r="F8" s="25">
        <v>2500</v>
      </c>
      <c r="G8" s="15" t="s">
        <v>5</v>
      </c>
      <c r="H8" s="46">
        <f>C8*D8*E8*F8</f>
        <v>2250</v>
      </c>
      <c r="I8" s="38" t="s">
        <v>12</v>
      </c>
      <c r="L8" s="6"/>
    </row>
    <row r="9" spans="1:12" ht="12.75">
      <c r="A9" s="13"/>
      <c r="B9" s="37" t="s">
        <v>6</v>
      </c>
      <c r="C9" s="24">
        <v>0.3</v>
      </c>
      <c r="D9" s="24">
        <v>0.3</v>
      </c>
      <c r="E9" s="24">
        <v>2.8</v>
      </c>
      <c r="F9" s="25">
        <v>2500</v>
      </c>
      <c r="G9" s="15" t="s">
        <v>5</v>
      </c>
      <c r="H9" s="46">
        <f>C9*D9*E9*F9</f>
        <v>630</v>
      </c>
      <c r="I9" s="37" t="s">
        <v>12</v>
      </c>
      <c r="L9" s="6"/>
    </row>
    <row r="10" spans="1:13" ht="12.75">
      <c r="A10" s="13"/>
      <c r="B10" s="38" t="s">
        <v>78</v>
      </c>
      <c r="C10" s="58" t="s">
        <v>79</v>
      </c>
      <c r="D10" s="58"/>
      <c r="E10" s="58"/>
      <c r="F10" s="25">
        <v>1080</v>
      </c>
      <c r="G10" s="15" t="s">
        <v>5</v>
      </c>
      <c r="H10" s="46">
        <f>F10</f>
        <v>1080</v>
      </c>
      <c r="I10" s="37" t="s">
        <v>12</v>
      </c>
      <c r="L10" s="24">
        <v>0.6</v>
      </c>
      <c r="M10" s="63" t="s">
        <v>84</v>
      </c>
    </row>
    <row r="11" spans="1:12" ht="12.75">
      <c r="A11" s="13"/>
      <c r="B11" s="37"/>
      <c r="C11" s="37"/>
      <c r="D11" s="37"/>
      <c r="E11" s="40"/>
      <c r="F11" s="53"/>
      <c r="G11" s="37"/>
      <c r="H11" s="47" t="s">
        <v>27</v>
      </c>
      <c r="I11" s="40"/>
      <c r="L11" s="6" t="s">
        <v>77</v>
      </c>
    </row>
    <row r="12" spans="1:15" ht="12.75">
      <c r="A12" s="13"/>
      <c r="B12" s="37"/>
      <c r="C12" s="42" t="s">
        <v>37</v>
      </c>
      <c r="D12" s="37"/>
      <c r="E12" s="40"/>
      <c r="F12" s="53"/>
      <c r="G12" s="37" t="s">
        <v>5</v>
      </c>
      <c r="H12" s="48">
        <f>H9+H8+H10</f>
        <v>3960</v>
      </c>
      <c r="I12" s="37" t="s">
        <v>12</v>
      </c>
      <c r="L12" s="1" t="s">
        <v>67</v>
      </c>
      <c r="M12" s="7">
        <f>H8+H9</f>
        <v>2880</v>
      </c>
      <c r="O12" s="6" t="s">
        <v>66</v>
      </c>
    </row>
    <row r="13" spans="1:15" ht="12.75">
      <c r="A13" s="13"/>
      <c r="B13" s="37" t="s">
        <v>31</v>
      </c>
      <c r="C13" s="15"/>
      <c r="D13" s="15"/>
      <c r="E13" s="16" t="s">
        <v>5</v>
      </c>
      <c r="F13" s="24">
        <v>0.75</v>
      </c>
      <c r="G13" s="15" t="s">
        <v>19</v>
      </c>
      <c r="H13" s="49"/>
      <c r="I13" s="40"/>
      <c r="L13" s="8" t="s">
        <v>22</v>
      </c>
      <c r="M13" s="7">
        <f>C8/2</f>
        <v>0.75</v>
      </c>
      <c r="N13" s="2" t="s">
        <v>19</v>
      </c>
      <c r="O13" s="5" t="s">
        <v>31</v>
      </c>
    </row>
    <row r="14" spans="1:15" ht="12.75">
      <c r="A14" s="13"/>
      <c r="B14" s="37" t="s">
        <v>30</v>
      </c>
      <c r="C14" s="15"/>
      <c r="D14" s="15"/>
      <c r="E14" s="16" t="s">
        <v>5</v>
      </c>
      <c r="F14" s="24">
        <v>0.56</v>
      </c>
      <c r="G14" s="15" t="s">
        <v>19</v>
      </c>
      <c r="H14" s="49"/>
      <c r="I14" s="40"/>
      <c r="L14" s="1" t="s">
        <v>21</v>
      </c>
      <c r="M14" s="7">
        <f>(H8*E8/2+H9*(E8+E9/2))/M12</f>
        <v>0.55</v>
      </c>
      <c r="N14" s="2" t="s">
        <v>19</v>
      </c>
      <c r="O14" s="5" t="s">
        <v>80</v>
      </c>
    </row>
    <row r="15" spans="1:15" ht="12.75">
      <c r="A15" s="13"/>
      <c r="B15" s="37"/>
      <c r="C15" s="15"/>
      <c r="D15" s="15"/>
      <c r="E15" s="16"/>
      <c r="F15" s="53"/>
      <c r="G15" s="15"/>
      <c r="H15" s="49"/>
      <c r="I15" s="40"/>
      <c r="L15" s="1" t="s">
        <v>21</v>
      </c>
      <c r="M15" s="7">
        <f>(H8*E8/2+H9*(E8+E9/2)+H10*L10)/H12</f>
        <v>0.5636363636363636</v>
      </c>
      <c r="N15" s="2" t="s">
        <v>19</v>
      </c>
      <c r="O15" s="5" t="s">
        <v>81</v>
      </c>
    </row>
    <row r="16" spans="1:9" ht="12.75">
      <c r="A16" s="13"/>
      <c r="B16" s="38" t="s">
        <v>55</v>
      </c>
      <c r="C16" s="58" t="s">
        <v>59</v>
      </c>
      <c r="D16" s="58"/>
      <c r="E16" s="58"/>
      <c r="F16" s="25">
        <v>250</v>
      </c>
      <c r="G16" s="15" t="s">
        <v>5</v>
      </c>
      <c r="H16" s="48">
        <f>F16</f>
        <v>250</v>
      </c>
      <c r="I16" s="37" t="s">
        <v>12</v>
      </c>
    </row>
    <row r="17" spans="1:9" ht="12.75">
      <c r="A17" s="13"/>
      <c r="B17" s="37" t="s">
        <v>31</v>
      </c>
      <c r="C17" s="15"/>
      <c r="D17" s="15"/>
      <c r="E17" s="16" t="s">
        <v>5</v>
      </c>
      <c r="F17" s="24">
        <v>0.9</v>
      </c>
      <c r="G17" s="15" t="s">
        <v>19</v>
      </c>
      <c r="H17" s="49"/>
      <c r="I17" s="40"/>
    </row>
    <row r="18" spans="1:9" ht="12.75">
      <c r="A18" s="13"/>
      <c r="B18" s="37" t="s">
        <v>30</v>
      </c>
      <c r="C18" s="15"/>
      <c r="D18" s="15"/>
      <c r="E18" s="16" t="s">
        <v>5</v>
      </c>
      <c r="F18" s="24">
        <v>1.78</v>
      </c>
      <c r="G18" s="15" t="s">
        <v>19</v>
      </c>
      <c r="H18" s="49"/>
      <c r="I18" s="40"/>
    </row>
    <row r="19" spans="1:9" ht="12.75">
      <c r="A19" s="13"/>
      <c r="B19" s="37"/>
      <c r="C19" s="37"/>
      <c r="D19" s="37"/>
      <c r="E19" s="40"/>
      <c r="F19" s="53"/>
      <c r="G19" s="37"/>
      <c r="H19" s="49"/>
      <c r="I19" s="40"/>
    </row>
    <row r="20" spans="1:9" ht="12.75">
      <c r="A20" s="13"/>
      <c r="B20" s="39" t="s">
        <v>20</v>
      </c>
      <c r="C20" s="37"/>
      <c r="D20" s="37"/>
      <c r="E20" s="40"/>
      <c r="F20" s="38"/>
      <c r="G20" s="37"/>
      <c r="H20" s="49"/>
      <c r="I20" s="40"/>
    </row>
    <row r="21" spans="1:11" s="1" customFormat="1" ht="12.75">
      <c r="A21" s="20"/>
      <c r="B21" s="40"/>
      <c r="C21" s="45" t="s">
        <v>10</v>
      </c>
      <c r="D21" s="45" t="s">
        <v>43</v>
      </c>
      <c r="E21" s="45" t="s">
        <v>42</v>
      </c>
      <c r="F21" s="45" t="s">
        <v>41</v>
      </c>
      <c r="G21" s="40"/>
      <c r="H21" s="49"/>
      <c r="I21" s="40"/>
      <c r="K21" s="2"/>
    </row>
    <row r="22" spans="1:9" ht="12.75">
      <c r="A22" s="13"/>
      <c r="B22" s="37" t="s">
        <v>14</v>
      </c>
      <c r="C22" s="24">
        <v>0.8</v>
      </c>
      <c r="D22" s="24">
        <f>1.45+0.3</f>
        <v>1.75</v>
      </c>
      <c r="E22" s="24">
        <v>2.15</v>
      </c>
      <c r="F22" s="24">
        <v>75</v>
      </c>
      <c r="G22" s="15" t="s">
        <v>5</v>
      </c>
      <c r="H22" s="48">
        <f>C22*D22*E22*F22</f>
        <v>225.75000000000003</v>
      </c>
      <c r="I22" s="38" t="s">
        <v>12</v>
      </c>
    </row>
    <row r="23" spans="1:15" ht="12.75">
      <c r="A23" s="13"/>
      <c r="B23" s="37" t="s">
        <v>30</v>
      </c>
      <c r="C23" s="15"/>
      <c r="D23" s="15"/>
      <c r="E23" s="27" t="s">
        <v>5</v>
      </c>
      <c r="F23" s="24">
        <v>1.8</v>
      </c>
      <c r="G23" s="15" t="s">
        <v>19</v>
      </c>
      <c r="H23" s="49"/>
      <c r="I23" s="40"/>
      <c r="M23" s="8" t="s">
        <v>69</v>
      </c>
      <c r="N23" s="60">
        <f>E9/2+E8</f>
        <v>1.7999999999999998</v>
      </c>
      <c r="O23" s="2" t="s">
        <v>19</v>
      </c>
    </row>
    <row r="24" spans="1:13" ht="12.75">
      <c r="A24" s="13"/>
      <c r="B24" s="37"/>
      <c r="C24" s="37"/>
      <c r="D24" s="37"/>
      <c r="E24" s="40"/>
      <c r="F24" s="40"/>
      <c r="G24" s="40"/>
      <c r="H24" s="49"/>
      <c r="I24" s="40"/>
      <c r="L24" s="8"/>
      <c r="M24" s="1"/>
    </row>
    <row r="25" spans="1:11" s="1" customFormat="1" ht="12.75">
      <c r="A25" s="20"/>
      <c r="B25" s="40" t="s">
        <v>46</v>
      </c>
      <c r="C25" s="45" t="s">
        <v>39</v>
      </c>
      <c r="D25" s="45" t="s">
        <v>54</v>
      </c>
      <c r="E25" s="45" t="s">
        <v>40</v>
      </c>
      <c r="F25" s="45" t="s">
        <v>23</v>
      </c>
      <c r="G25" s="40"/>
      <c r="H25" s="49"/>
      <c r="I25" s="40"/>
      <c r="K25" s="2"/>
    </row>
    <row r="26" spans="1:15" ht="12.75">
      <c r="A26" s="13"/>
      <c r="B26" s="37" t="s">
        <v>44</v>
      </c>
      <c r="C26" s="24">
        <v>0.235</v>
      </c>
      <c r="D26" s="24">
        <v>1.368</v>
      </c>
      <c r="E26" s="24">
        <v>2.35</v>
      </c>
      <c r="F26" s="23">
        <f>H12</f>
        <v>3960</v>
      </c>
      <c r="G26" s="15" t="s">
        <v>5</v>
      </c>
      <c r="H26" s="48">
        <f>C26*D26*E26*F26</f>
        <v>2991.69288</v>
      </c>
      <c r="I26" s="38" t="s">
        <v>12</v>
      </c>
      <c r="O26" s="31"/>
    </row>
    <row r="27" spans="1:15" ht="12.75">
      <c r="A27" s="13"/>
      <c r="B27" s="37" t="s">
        <v>30</v>
      </c>
      <c r="C27" s="37"/>
      <c r="D27" s="37"/>
      <c r="E27" s="40" t="s">
        <v>5</v>
      </c>
      <c r="F27" s="52">
        <f>F14</f>
        <v>0.56</v>
      </c>
      <c r="G27" s="37" t="s">
        <v>19</v>
      </c>
      <c r="H27" s="49"/>
      <c r="I27" s="40"/>
      <c r="M27" s="9" t="s">
        <v>36</v>
      </c>
      <c r="O27" s="32"/>
    </row>
    <row r="28" spans="1:15" ht="12.75">
      <c r="A28" s="13"/>
      <c r="B28" s="37" t="s">
        <v>49</v>
      </c>
      <c r="C28" s="52">
        <f>C26</f>
        <v>0.235</v>
      </c>
      <c r="D28" s="52">
        <f>D26</f>
        <v>1.368</v>
      </c>
      <c r="E28" s="52">
        <f>E26</f>
        <v>2.35</v>
      </c>
      <c r="F28" s="37">
        <f>H16</f>
        <v>250</v>
      </c>
      <c r="G28" s="37" t="s">
        <v>5</v>
      </c>
      <c r="H28" s="48">
        <f>C28*D28*E28*F28</f>
        <v>188.8695</v>
      </c>
      <c r="I28" s="38" t="s">
        <v>12</v>
      </c>
      <c r="O28" s="32"/>
    </row>
    <row r="29" spans="1:15" ht="12.75">
      <c r="A29" s="13"/>
      <c r="B29" s="37" t="s">
        <v>30</v>
      </c>
      <c r="C29" s="37"/>
      <c r="D29" s="37"/>
      <c r="E29" s="40" t="s">
        <v>5</v>
      </c>
      <c r="F29" s="52">
        <f>F18</f>
        <v>1.78</v>
      </c>
      <c r="G29" s="37" t="s">
        <v>19</v>
      </c>
      <c r="H29" s="49"/>
      <c r="I29" s="40"/>
      <c r="O29" s="32"/>
    </row>
    <row r="30" spans="1:17" ht="12.75">
      <c r="A30" s="13"/>
      <c r="B30" s="37"/>
      <c r="C30" s="37"/>
      <c r="D30" s="37"/>
      <c r="E30" s="40"/>
      <c r="F30" s="38"/>
      <c r="G30" s="38"/>
      <c r="H30" s="49"/>
      <c r="I30" s="40"/>
      <c r="O30" s="32"/>
      <c r="Q30" s="2" t="s">
        <v>71</v>
      </c>
    </row>
    <row r="31" spans="1:17" ht="12.75">
      <c r="A31" s="13"/>
      <c r="B31" s="37"/>
      <c r="C31" s="15"/>
      <c r="D31" s="26" t="s">
        <v>25</v>
      </c>
      <c r="E31" s="15"/>
      <c r="F31" s="26" t="s">
        <v>26</v>
      </c>
      <c r="G31" s="15"/>
      <c r="H31" s="49"/>
      <c r="I31" s="40"/>
      <c r="L31" s="8"/>
      <c r="M31" s="1"/>
      <c r="O31" s="32" t="s">
        <v>74</v>
      </c>
      <c r="Q31" s="10" t="s">
        <v>72</v>
      </c>
    </row>
    <row r="32" spans="1:15" ht="12.75">
      <c r="A32" s="13"/>
      <c r="B32" s="59" t="s">
        <v>45</v>
      </c>
      <c r="C32" s="59"/>
      <c r="D32" s="24">
        <v>175</v>
      </c>
      <c r="E32" s="16" t="s">
        <v>24</v>
      </c>
      <c r="F32" s="24">
        <v>1</v>
      </c>
      <c r="G32" s="15" t="s">
        <v>5</v>
      </c>
      <c r="H32" s="48">
        <f>D32*F32</f>
        <v>175</v>
      </c>
      <c r="I32" s="38" t="s">
        <v>12</v>
      </c>
      <c r="L32" s="8"/>
      <c r="M32" s="1"/>
      <c r="O32" s="32"/>
    </row>
    <row r="33" spans="1:15" ht="12.75">
      <c r="A33" s="13"/>
      <c r="B33" s="37" t="s">
        <v>30</v>
      </c>
      <c r="C33" s="37"/>
      <c r="D33" s="23"/>
      <c r="E33" s="27" t="s">
        <v>5</v>
      </c>
      <c r="F33" s="24">
        <v>1.2</v>
      </c>
      <c r="G33" s="15" t="s">
        <v>19</v>
      </c>
      <c r="H33" s="49"/>
      <c r="I33" s="40"/>
      <c r="L33" s="8"/>
      <c r="M33" s="1"/>
      <c r="O33" s="32"/>
    </row>
    <row r="34" spans="1:15" ht="12.75">
      <c r="A34" s="13"/>
      <c r="B34" s="37"/>
      <c r="C34" s="37"/>
      <c r="D34" s="15"/>
      <c r="E34" s="16"/>
      <c r="F34" s="15"/>
      <c r="G34" s="15"/>
      <c r="H34" s="49"/>
      <c r="I34" s="40"/>
      <c r="O34" s="32"/>
    </row>
    <row r="35" spans="1:15" ht="12.75">
      <c r="A35" s="13"/>
      <c r="B35" s="41" t="s">
        <v>73</v>
      </c>
      <c r="C35" s="37"/>
      <c r="D35" s="15"/>
      <c r="E35" s="16"/>
      <c r="F35" s="15"/>
      <c r="G35" s="15"/>
      <c r="H35" s="49"/>
      <c r="I35" s="37"/>
      <c r="O35" s="32"/>
    </row>
    <row r="36" spans="1:15" ht="12.75">
      <c r="A36" s="13"/>
      <c r="B36" s="37" t="s">
        <v>32</v>
      </c>
      <c r="C36" s="37"/>
      <c r="D36" s="15"/>
      <c r="E36" s="16"/>
      <c r="F36" s="15"/>
      <c r="G36" s="15"/>
      <c r="H36" s="49"/>
      <c r="I36" s="37"/>
      <c r="O36" s="32"/>
    </row>
    <row r="37" spans="1:16" ht="15.75">
      <c r="A37" s="13"/>
      <c r="B37" s="37" t="s">
        <v>33</v>
      </c>
      <c r="C37" s="37"/>
      <c r="D37" s="15"/>
      <c r="E37" s="28" t="s">
        <v>35</v>
      </c>
      <c r="F37" s="15" t="s">
        <v>57</v>
      </c>
      <c r="G37" s="15"/>
      <c r="H37" s="49"/>
      <c r="I37" s="37"/>
      <c r="N37" s="33"/>
      <c r="O37" s="33"/>
      <c r="P37" s="34"/>
    </row>
    <row r="38" spans="1:18" ht="15.75">
      <c r="A38" s="13"/>
      <c r="B38" s="37" t="s">
        <v>34</v>
      </c>
      <c r="C38" s="37"/>
      <c r="D38" s="15"/>
      <c r="E38" s="28" t="s">
        <v>36</v>
      </c>
      <c r="F38" s="15"/>
      <c r="G38" s="15"/>
      <c r="H38" s="49"/>
      <c r="I38" s="37"/>
      <c r="N38" s="35"/>
      <c r="O38" s="54" t="s">
        <v>75</v>
      </c>
      <c r="P38" s="36"/>
      <c r="R38" s="2" t="s">
        <v>70</v>
      </c>
    </row>
    <row r="39" spans="1:9" ht="7.5" customHeight="1">
      <c r="A39" s="13"/>
      <c r="B39" s="37"/>
      <c r="C39" s="37"/>
      <c r="D39" s="15"/>
      <c r="E39" s="16"/>
      <c r="F39" s="15"/>
      <c r="G39" s="15"/>
      <c r="H39" s="49"/>
      <c r="I39" s="37"/>
    </row>
    <row r="40" spans="1:13" ht="12.75">
      <c r="A40" s="13"/>
      <c r="B40" s="37" t="s">
        <v>4</v>
      </c>
      <c r="C40" s="37"/>
      <c r="D40" s="15"/>
      <c r="E40" s="16"/>
      <c r="F40" s="37"/>
      <c r="G40" s="37"/>
      <c r="H40" s="49"/>
      <c r="I40" s="37"/>
      <c r="M40" s="2" t="s">
        <v>76</v>
      </c>
    </row>
    <row r="41" spans="1:10" ht="15.75">
      <c r="A41" s="29"/>
      <c r="B41" s="42" t="s">
        <v>0</v>
      </c>
      <c r="C41" s="43" t="s">
        <v>1</v>
      </c>
      <c r="D41" s="28" t="s">
        <v>35</v>
      </c>
      <c r="E41" s="28" t="s">
        <v>36</v>
      </c>
      <c r="F41" s="42" t="s">
        <v>2</v>
      </c>
      <c r="G41" s="45"/>
      <c r="H41" s="50" t="s">
        <v>3</v>
      </c>
      <c r="I41" s="42"/>
      <c r="J41" s="11"/>
    </row>
    <row r="42" spans="1:9" ht="12.75">
      <c r="A42" s="13"/>
      <c r="B42" s="37" t="str">
        <f>C12</f>
        <v>Peso proprio tot. G1</v>
      </c>
      <c r="C42" s="44">
        <f>H12</f>
        <v>3960</v>
      </c>
      <c r="D42" s="24">
        <v>0.9</v>
      </c>
      <c r="E42" s="24">
        <v>1</v>
      </c>
      <c r="F42" s="52">
        <f>F13</f>
        <v>0.75</v>
      </c>
      <c r="G42" s="40" t="s">
        <v>5</v>
      </c>
      <c r="H42" s="44">
        <f>C42*F42*D42*E42</f>
        <v>2673</v>
      </c>
      <c r="I42" s="38" t="s">
        <v>11</v>
      </c>
    </row>
    <row r="43" spans="1:11" ht="12.75">
      <c r="A43" s="13"/>
      <c r="B43" s="37" t="str">
        <f>B16</f>
        <v>Perm.non strutturale G2:</v>
      </c>
      <c r="C43" s="44">
        <f>H16</f>
        <v>250</v>
      </c>
      <c r="D43" s="24">
        <v>0</v>
      </c>
      <c r="E43" s="24">
        <v>1</v>
      </c>
      <c r="F43" s="52">
        <f>F17</f>
        <v>0.9</v>
      </c>
      <c r="G43" s="40" t="s">
        <v>5</v>
      </c>
      <c r="H43" s="44">
        <f>C43*F43*D43*E43</f>
        <v>0</v>
      </c>
      <c r="I43" s="38" t="s">
        <v>11</v>
      </c>
      <c r="K43" s="10"/>
    </row>
    <row r="44" spans="1:12" s="10" customFormat="1" ht="15.75">
      <c r="A44" s="13"/>
      <c r="B44" s="37"/>
      <c r="C44" s="37" t="s">
        <v>7</v>
      </c>
      <c r="D44" s="15"/>
      <c r="E44" s="16"/>
      <c r="F44" s="40" t="s">
        <v>38</v>
      </c>
      <c r="G44" s="40" t="s">
        <v>5</v>
      </c>
      <c r="H44" s="51">
        <f>H43+H42</f>
        <v>2673</v>
      </c>
      <c r="I44" s="38" t="s">
        <v>11</v>
      </c>
      <c r="J44" s="1"/>
      <c r="K44" s="2"/>
      <c r="L44" s="12"/>
    </row>
    <row r="45" spans="1:9" ht="7.5" customHeight="1">
      <c r="A45" s="13"/>
      <c r="B45" s="37"/>
      <c r="C45" s="37"/>
      <c r="D45" s="15"/>
      <c r="E45" s="16"/>
      <c r="F45" s="37"/>
      <c r="G45" s="37"/>
      <c r="H45" s="49"/>
      <c r="I45" s="37"/>
    </row>
    <row r="46" spans="1:9" ht="14.25" customHeight="1">
      <c r="A46" s="13"/>
      <c r="B46" s="37" t="s">
        <v>8</v>
      </c>
      <c r="C46" s="37"/>
      <c r="D46" s="15"/>
      <c r="E46" s="16"/>
      <c r="F46" s="37"/>
      <c r="G46" s="37"/>
      <c r="H46" s="49"/>
      <c r="I46" s="37"/>
    </row>
    <row r="47" spans="1:9" ht="18" customHeight="1">
      <c r="A47" s="13"/>
      <c r="B47" s="42" t="s">
        <v>62</v>
      </c>
      <c r="C47" s="43" t="s">
        <v>1</v>
      </c>
      <c r="D47" s="28" t="s">
        <v>35</v>
      </c>
      <c r="E47" s="28" t="s">
        <v>36</v>
      </c>
      <c r="F47" s="42" t="s">
        <v>2</v>
      </c>
      <c r="G47" s="45"/>
      <c r="H47" s="50" t="s">
        <v>3</v>
      </c>
      <c r="I47" s="42"/>
    </row>
    <row r="48" spans="1:9" ht="12.75">
      <c r="A48" s="13"/>
      <c r="B48" s="37" t="str">
        <f>B22</f>
        <v>Vento</v>
      </c>
      <c r="C48" s="44">
        <f>H22</f>
        <v>225.75000000000003</v>
      </c>
      <c r="D48" s="24">
        <v>1.5</v>
      </c>
      <c r="E48" s="24">
        <v>1</v>
      </c>
      <c r="F48" s="52">
        <f>F23</f>
        <v>1.8</v>
      </c>
      <c r="G48" s="40" t="s">
        <v>5</v>
      </c>
      <c r="H48" s="44">
        <f>C48*F48*D48*E48</f>
        <v>609.5250000000001</v>
      </c>
      <c r="I48" s="38" t="s">
        <v>11</v>
      </c>
    </row>
    <row r="49" spans="1:9" ht="12.75">
      <c r="A49" s="13"/>
      <c r="B49" s="37" t="str">
        <f>B32</f>
        <v>Forza orizzontale Accid.</v>
      </c>
      <c r="C49" s="44">
        <f>H32</f>
        <v>175</v>
      </c>
      <c r="D49" s="24">
        <v>1.5</v>
      </c>
      <c r="E49" s="24">
        <v>1</v>
      </c>
      <c r="F49" s="52">
        <f>F33</f>
        <v>1.2</v>
      </c>
      <c r="G49" s="40" t="s">
        <v>5</v>
      </c>
      <c r="H49" s="44">
        <f>C49*F49*D49*E49</f>
        <v>315</v>
      </c>
      <c r="I49" s="38" t="s">
        <v>11</v>
      </c>
    </row>
    <row r="50" spans="1:9" ht="15.75">
      <c r="A50" s="13"/>
      <c r="B50" s="37"/>
      <c r="C50" s="37" t="s">
        <v>48</v>
      </c>
      <c r="D50" s="15"/>
      <c r="E50" s="16"/>
      <c r="F50" s="40" t="s">
        <v>47</v>
      </c>
      <c r="G50" s="40" t="s">
        <v>5</v>
      </c>
      <c r="H50" s="51">
        <f>H49+H48</f>
        <v>924.5250000000001</v>
      </c>
      <c r="I50" s="38" t="s">
        <v>11</v>
      </c>
    </row>
    <row r="51" spans="1:9" ht="7.5" customHeight="1">
      <c r="A51" s="13"/>
      <c r="B51" s="37"/>
      <c r="C51" s="37"/>
      <c r="D51" s="15"/>
      <c r="E51" s="16"/>
      <c r="F51" s="37"/>
      <c r="G51" s="37"/>
      <c r="H51" s="49"/>
      <c r="I51" s="37"/>
    </row>
    <row r="52" spans="1:9" ht="15.75">
      <c r="A52" s="13"/>
      <c r="B52" s="42" t="s">
        <v>63</v>
      </c>
      <c r="C52" s="43" t="s">
        <v>1</v>
      </c>
      <c r="D52" s="28" t="s">
        <v>35</v>
      </c>
      <c r="E52" s="28" t="s">
        <v>36</v>
      </c>
      <c r="F52" s="42" t="s">
        <v>2</v>
      </c>
      <c r="G52" s="45"/>
      <c r="H52" s="50" t="s">
        <v>3</v>
      </c>
      <c r="I52" s="42"/>
    </row>
    <row r="53" spans="1:9" ht="12.75">
      <c r="A53" s="13"/>
      <c r="B53" s="37" t="str">
        <f>B26</f>
        <v>Inerzia Perm. G1</v>
      </c>
      <c r="C53" s="44">
        <f>H26</f>
        <v>2991.69288</v>
      </c>
      <c r="D53" s="24">
        <v>1.1</v>
      </c>
      <c r="E53" s="24">
        <v>1</v>
      </c>
      <c r="F53" s="52">
        <f>F27</f>
        <v>0.56</v>
      </c>
      <c r="G53" s="40" t="s">
        <v>5</v>
      </c>
      <c r="H53" s="44">
        <f>C53*F53*D53*E53</f>
        <v>1842.8828140800003</v>
      </c>
      <c r="I53" s="38" t="s">
        <v>11</v>
      </c>
    </row>
    <row r="54" spans="1:9" ht="12.75">
      <c r="A54" s="13"/>
      <c r="B54" s="37" t="str">
        <f>B28</f>
        <v>Inerzia Perm. G2</v>
      </c>
      <c r="C54" s="44">
        <f>H28</f>
        <v>188.8695</v>
      </c>
      <c r="D54" s="24">
        <v>1.5</v>
      </c>
      <c r="E54" s="24">
        <v>1</v>
      </c>
      <c r="F54" s="52">
        <f>F29</f>
        <v>1.78</v>
      </c>
      <c r="G54" s="40" t="s">
        <v>5</v>
      </c>
      <c r="H54" s="44">
        <f>C54*F54*D54*E54</f>
        <v>504.281565</v>
      </c>
      <c r="I54" s="38" t="s">
        <v>11</v>
      </c>
    </row>
    <row r="55" spans="1:9" ht="12.75">
      <c r="A55" s="13"/>
      <c r="B55" s="37" t="str">
        <f>B32</f>
        <v>Forza orizzontale Accid.</v>
      </c>
      <c r="C55" s="44">
        <f>H32</f>
        <v>175</v>
      </c>
      <c r="D55" s="24">
        <v>1.5</v>
      </c>
      <c r="E55" s="24">
        <v>1</v>
      </c>
      <c r="F55" s="52">
        <f>F33</f>
        <v>1.2</v>
      </c>
      <c r="G55" s="40" t="s">
        <v>5</v>
      </c>
      <c r="H55" s="44">
        <f>C55*F55*D55*E55</f>
        <v>315</v>
      </c>
      <c r="I55" s="38" t="s">
        <v>11</v>
      </c>
    </row>
    <row r="56" spans="1:9" ht="15.75">
      <c r="A56" s="13"/>
      <c r="B56" s="37"/>
      <c r="C56" s="37" t="s">
        <v>48</v>
      </c>
      <c r="D56" s="15"/>
      <c r="E56" s="16"/>
      <c r="F56" s="40" t="s">
        <v>47</v>
      </c>
      <c r="G56" s="40" t="s">
        <v>5</v>
      </c>
      <c r="H56" s="51">
        <f>H54+H53+H55</f>
        <v>2662.1643790800003</v>
      </c>
      <c r="I56" s="38" t="s">
        <v>11</v>
      </c>
    </row>
    <row r="57" spans="1:9" ht="12.75">
      <c r="A57" s="13"/>
      <c r="B57" s="37"/>
      <c r="C57" s="37"/>
      <c r="D57" s="15"/>
      <c r="E57" s="16"/>
      <c r="F57" s="37"/>
      <c r="G57" s="37"/>
      <c r="H57" s="38"/>
      <c r="I57" s="37"/>
    </row>
    <row r="58" spans="1:9" ht="12.75">
      <c r="A58" s="13"/>
      <c r="B58" s="41" t="s">
        <v>52</v>
      </c>
      <c r="C58" s="37"/>
      <c r="D58" s="15"/>
      <c r="E58" s="16"/>
      <c r="F58" s="37"/>
      <c r="G58" s="37"/>
      <c r="H58" s="38"/>
      <c r="I58" s="37"/>
    </row>
    <row r="59" spans="1:9" ht="15.75">
      <c r="A59" s="13"/>
      <c r="B59" s="41"/>
      <c r="C59" s="37"/>
      <c r="D59" s="16" t="s">
        <v>50</v>
      </c>
      <c r="E59" s="16" t="s">
        <v>9</v>
      </c>
      <c r="F59" s="40" t="s">
        <v>38</v>
      </c>
      <c r="G59" s="37"/>
      <c r="H59" s="38"/>
      <c r="I59" s="37"/>
    </row>
    <row r="60" spans="1:9" ht="12.75">
      <c r="A60" s="13"/>
      <c r="B60" s="41" t="s">
        <v>53</v>
      </c>
      <c r="C60" s="37"/>
      <c r="D60" s="30">
        <f>H50</f>
        <v>924.5250000000001</v>
      </c>
      <c r="E60" s="16" t="s">
        <v>9</v>
      </c>
      <c r="F60" s="44">
        <f>H44</f>
        <v>2673</v>
      </c>
      <c r="G60" s="37"/>
      <c r="H60" s="37" t="str">
        <f>IF(F60&gt;D60,"Verificato","NoN verificato")</f>
        <v>Verificato</v>
      </c>
      <c r="I60" s="37"/>
    </row>
    <row r="61" spans="1:9" ht="12.75">
      <c r="A61" s="13"/>
      <c r="B61" s="41" t="s">
        <v>51</v>
      </c>
      <c r="C61" s="37"/>
      <c r="D61" s="30">
        <f>H56</f>
        <v>2662.1643790800003</v>
      </c>
      <c r="E61" s="16" t="s">
        <v>9</v>
      </c>
      <c r="F61" s="44">
        <f>H44</f>
        <v>2673</v>
      </c>
      <c r="G61" s="37"/>
      <c r="H61" s="37" t="str">
        <f>IF(F61&gt;D61,"Verificato","NoN verificato")</f>
        <v>Verificato</v>
      </c>
      <c r="I61" s="37"/>
    </row>
    <row r="62" spans="1:9" ht="12.75">
      <c r="A62" s="13"/>
      <c r="B62" s="37"/>
      <c r="C62" s="37"/>
      <c r="D62" s="15"/>
      <c r="E62" s="16"/>
      <c r="F62" s="37"/>
      <c r="G62" s="37"/>
      <c r="H62" s="38"/>
      <c r="I62" s="37"/>
    </row>
    <row r="63" spans="2:10" ht="12.75">
      <c r="B63" s="1"/>
      <c r="E63" s="2"/>
      <c r="H63" s="2"/>
      <c r="J63" s="2"/>
    </row>
    <row r="64" spans="2:10" ht="12.75">
      <c r="B64" s="1"/>
      <c r="E64" s="2"/>
      <c r="H64" s="2"/>
      <c r="J64" s="2"/>
    </row>
    <row r="65" spans="2:10" ht="12.75">
      <c r="B65" s="1"/>
      <c r="E65" s="2"/>
      <c r="H65" s="2"/>
      <c r="J65" s="2"/>
    </row>
    <row r="66" spans="2:12" ht="12.75">
      <c r="B66" s="1"/>
      <c r="E66" s="2"/>
      <c r="H66" s="2"/>
      <c r="J66" s="2"/>
      <c r="L66" s="2"/>
    </row>
    <row r="67" spans="2:12" ht="12.75">
      <c r="B67" s="1"/>
      <c r="E67" s="2"/>
      <c r="H67" s="2"/>
      <c r="J67" s="2"/>
      <c r="L67" s="2"/>
    </row>
    <row r="68" spans="2:12" ht="12.75">
      <c r="B68" s="1"/>
      <c r="E68" s="2"/>
      <c r="H68" s="2"/>
      <c r="J68" s="2"/>
      <c r="L68" s="2"/>
    </row>
    <row r="69" spans="2:12" ht="12.75">
      <c r="B69" s="1"/>
      <c r="E69" s="2"/>
      <c r="H69" s="2"/>
      <c r="J69" s="2"/>
      <c r="L69" s="2"/>
    </row>
    <row r="70" spans="1:12" ht="12.75">
      <c r="A70" s="10"/>
      <c r="B70" s="12"/>
      <c r="C70" s="10"/>
      <c r="D70" s="10"/>
      <c r="E70" s="10"/>
      <c r="F70" s="10"/>
      <c r="G70" s="10"/>
      <c r="H70" s="10"/>
      <c r="I70" s="10"/>
      <c r="J70" s="10"/>
      <c r="L70" s="2"/>
    </row>
    <row r="71" spans="2:12" ht="12.75">
      <c r="B71" s="1"/>
      <c r="E71" s="2"/>
      <c r="H71" s="2"/>
      <c r="J71" s="2"/>
      <c r="L71" s="2"/>
    </row>
    <row r="72" spans="2:12" ht="12.75">
      <c r="B72" s="1"/>
      <c r="E72" s="2"/>
      <c r="H72" s="2"/>
      <c r="J72" s="2"/>
      <c r="K72" s="10"/>
      <c r="L72" s="2"/>
    </row>
    <row r="73" spans="1:11" s="10" customFormat="1" ht="12.75">
      <c r="A73" s="2"/>
      <c r="B73" s="1"/>
      <c r="C73" s="2"/>
      <c r="D73" s="2"/>
      <c r="E73" s="2"/>
      <c r="F73" s="2"/>
      <c r="G73" s="2"/>
      <c r="H73" s="2"/>
      <c r="I73" s="2"/>
      <c r="J73" s="2"/>
      <c r="K73" s="2"/>
    </row>
    <row r="74" spans="2:12" ht="12.75">
      <c r="B74" s="1"/>
      <c r="E74" s="2"/>
      <c r="H74" s="2"/>
      <c r="J74" s="2"/>
      <c r="L74" s="2"/>
    </row>
    <row r="75" spans="2:12" ht="14.25" customHeight="1">
      <c r="B75" s="1"/>
      <c r="E75" s="2"/>
      <c r="H75" s="2"/>
      <c r="J75" s="2"/>
      <c r="L75" s="2"/>
    </row>
    <row r="76" spans="2:12" ht="12.75">
      <c r="B76" s="1"/>
      <c r="E76" s="2"/>
      <c r="H76" s="2"/>
      <c r="J76" s="2"/>
      <c r="L76" s="2"/>
    </row>
    <row r="77" spans="2:12" ht="12.75">
      <c r="B77" s="1"/>
      <c r="E77" s="2"/>
      <c r="H77" s="2"/>
      <c r="J77" s="2"/>
      <c r="L77" s="2"/>
    </row>
    <row r="78" spans="2:12" ht="12.75">
      <c r="B78" s="1"/>
      <c r="E78" s="2"/>
      <c r="H78" s="2"/>
      <c r="J78" s="2"/>
      <c r="L78" s="2"/>
    </row>
    <row r="79" spans="2:12" ht="12.75">
      <c r="B79" s="1"/>
      <c r="E79" s="2"/>
      <c r="H79" s="2"/>
      <c r="J79" s="2"/>
      <c r="L79" s="2"/>
    </row>
    <row r="80" spans="2:12" ht="12.75">
      <c r="B80" s="1"/>
      <c r="E80" s="2"/>
      <c r="H80" s="2"/>
      <c r="J80" s="2"/>
      <c r="L80" s="2"/>
    </row>
    <row r="81" spans="2:12" ht="12.75">
      <c r="B81" s="1"/>
      <c r="E81" s="2"/>
      <c r="H81" s="2"/>
      <c r="J81" s="2"/>
      <c r="L81" s="2"/>
    </row>
    <row r="82" spans="2:12" ht="12.75">
      <c r="B82" s="1"/>
      <c r="E82" s="2"/>
      <c r="H82" s="2"/>
      <c r="J82" s="2"/>
      <c r="L82" s="2"/>
    </row>
    <row r="83" spans="2:12" ht="12.75">
      <c r="B83" s="1"/>
      <c r="E83" s="2"/>
      <c r="H83" s="2"/>
      <c r="J83" s="2"/>
      <c r="L83" s="2"/>
    </row>
    <row r="84" spans="2:12" ht="12.75">
      <c r="B84" s="1"/>
      <c r="E84" s="2"/>
      <c r="H84" s="2"/>
      <c r="J84" s="2"/>
      <c r="L84" s="2"/>
    </row>
    <row r="85" spans="2:12" ht="12.75">
      <c r="B85" s="1"/>
      <c r="E85" s="2"/>
      <c r="H85" s="2"/>
      <c r="J85" s="2"/>
      <c r="L85" s="2"/>
    </row>
    <row r="86" spans="2:12" ht="12.75">
      <c r="B86" s="1"/>
      <c r="E86" s="2"/>
      <c r="H86" s="2"/>
      <c r="J86" s="2"/>
      <c r="L86" s="2"/>
    </row>
    <row r="87" spans="2:12" ht="12.75">
      <c r="B87" s="1"/>
      <c r="E87" s="2"/>
      <c r="H87" s="2"/>
      <c r="J87" s="2"/>
      <c r="L87" s="2"/>
    </row>
    <row r="88" spans="2:12" ht="12.75">
      <c r="B88" s="1"/>
      <c r="E88" s="2"/>
      <c r="H88" s="2"/>
      <c r="J88" s="2"/>
      <c r="L88" s="2"/>
    </row>
    <row r="89" spans="1:12" ht="12.75">
      <c r="A89" s="10"/>
      <c r="B89" s="12"/>
      <c r="C89" s="10"/>
      <c r="D89" s="10"/>
      <c r="E89" s="10"/>
      <c r="F89" s="10"/>
      <c r="G89" s="10"/>
      <c r="H89" s="10"/>
      <c r="I89" s="10"/>
      <c r="J89" s="10"/>
      <c r="L89" s="2"/>
    </row>
    <row r="90" spans="2:12" ht="12.75">
      <c r="B90" s="1"/>
      <c r="E90" s="2"/>
      <c r="H90" s="2"/>
      <c r="J90" s="2"/>
      <c r="L90" s="2"/>
    </row>
    <row r="91" spans="2:12" ht="12.75">
      <c r="B91" s="1"/>
      <c r="E91" s="2"/>
      <c r="H91" s="2"/>
      <c r="J91" s="2"/>
      <c r="K91" s="10"/>
      <c r="L91" s="2"/>
    </row>
    <row r="92" spans="1:11" s="10" customFormat="1" ht="12.75">
      <c r="A92" s="2"/>
      <c r="B92" s="1"/>
      <c r="C92" s="2"/>
      <c r="D92" s="2"/>
      <c r="E92" s="2"/>
      <c r="F92" s="2"/>
      <c r="G92" s="2"/>
      <c r="H92" s="2"/>
      <c r="I92" s="2"/>
      <c r="J92" s="2"/>
      <c r="K92" s="2"/>
    </row>
    <row r="93" spans="2:12" ht="12.75">
      <c r="B93" s="1"/>
      <c r="E93" s="2"/>
      <c r="H93" s="2"/>
      <c r="J93" s="2"/>
      <c r="L93" s="2"/>
    </row>
    <row r="94" spans="2:12" ht="12.75">
      <c r="B94" s="1"/>
      <c r="E94" s="2"/>
      <c r="H94" s="2"/>
      <c r="J94" s="2"/>
      <c r="L94" s="2"/>
    </row>
    <row r="95" spans="2:12" ht="12.75">
      <c r="B95" s="1"/>
      <c r="E95" s="2"/>
      <c r="H95" s="2"/>
      <c r="J95" s="2"/>
      <c r="L95" s="2"/>
    </row>
    <row r="96" spans="2:12" ht="12.75">
      <c r="B96" s="1"/>
      <c r="E96" s="2"/>
      <c r="H96" s="2"/>
      <c r="J96" s="2"/>
      <c r="L96" s="2"/>
    </row>
    <row r="97" spans="2:12" ht="12.75">
      <c r="B97" s="1"/>
      <c r="E97" s="2"/>
      <c r="H97" s="2"/>
      <c r="J97" s="2"/>
      <c r="L97" s="2"/>
    </row>
    <row r="98" spans="1:12" ht="12.75">
      <c r="A98" s="10"/>
      <c r="B98" s="12"/>
      <c r="C98" s="10"/>
      <c r="D98" s="10"/>
      <c r="E98" s="10"/>
      <c r="F98" s="10"/>
      <c r="G98" s="10"/>
      <c r="H98" s="10"/>
      <c r="I98" s="10"/>
      <c r="J98" s="10"/>
      <c r="L98" s="2"/>
    </row>
    <row r="99" spans="2:12" ht="12.75">
      <c r="B99" s="1"/>
      <c r="E99" s="2"/>
      <c r="H99" s="2"/>
      <c r="J99" s="2"/>
      <c r="L99" s="2"/>
    </row>
    <row r="100" spans="2:12" ht="12.75">
      <c r="B100" s="1"/>
      <c r="E100" s="2"/>
      <c r="H100" s="2"/>
      <c r="J100" s="2"/>
      <c r="K100" s="10"/>
      <c r="L100" s="2"/>
    </row>
    <row r="101" spans="1:11" s="10" customFormat="1" ht="12.75">
      <c r="A101" s="2"/>
      <c r="B101" s="1"/>
      <c r="C101" s="2"/>
      <c r="D101" s="2"/>
      <c r="E101" s="2"/>
      <c r="F101" s="2"/>
      <c r="G101" s="2"/>
      <c r="H101" s="2"/>
      <c r="I101" s="2"/>
      <c r="J101" s="2"/>
      <c r="K101" s="2"/>
    </row>
    <row r="102" spans="2:12" ht="12.75">
      <c r="B102" s="1"/>
      <c r="E102" s="2"/>
      <c r="H102" s="2"/>
      <c r="J102" s="2"/>
      <c r="L102" s="2"/>
    </row>
    <row r="103" spans="2:12" ht="12.75">
      <c r="B103" s="1"/>
      <c r="E103" s="2"/>
      <c r="H103" s="2"/>
      <c r="J103" s="2"/>
      <c r="L103" s="2"/>
    </row>
    <row r="104" spans="2:12" ht="12.75">
      <c r="B104" s="1"/>
      <c r="E104" s="2"/>
      <c r="H104" s="2"/>
      <c r="J104" s="2"/>
      <c r="L104" s="2"/>
    </row>
    <row r="105" spans="1:12" ht="12.75">
      <c r="A105" s="10"/>
      <c r="B105" s="12"/>
      <c r="C105" s="10"/>
      <c r="D105" s="10"/>
      <c r="E105" s="10"/>
      <c r="F105" s="10"/>
      <c r="G105" s="10"/>
      <c r="H105" s="10"/>
      <c r="I105" s="10"/>
      <c r="J105" s="10"/>
      <c r="L105" s="2"/>
    </row>
    <row r="106" spans="2:12" ht="12.75">
      <c r="B106" s="1"/>
      <c r="E106" s="2"/>
      <c r="H106" s="2"/>
      <c r="J106" s="2"/>
      <c r="L106" s="2"/>
    </row>
    <row r="107" spans="2:12" ht="12.75">
      <c r="B107" s="1"/>
      <c r="E107" s="2"/>
      <c r="H107" s="2"/>
      <c r="J107" s="2"/>
      <c r="K107" s="10"/>
      <c r="L107" s="2"/>
    </row>
    <row r="108" spans="1:11" s="10" customFormat="1" ht="12.75">
      <c r="A108" s="2"/>
      <c r="B108" s="1"/>
      <c r="C108" s="2"/>
      <c r="D108" s="2"/>
      <c r="E108" s="2"/>
      <c r="F108" s="2"/>
      <c r="G108" s="2"/>
      <c r="H108" s="2"/>
      <c r="I108" s="2"/>
      <c r="J108" s="2"/>
      <c r="K108" s="2"/>
    </row>
    <row r="109" spans="2:12" ht="12.75">
      <c r="B109" s="1"/>
      <c r="E109" s="2"/>
      <c r="H109" s="2"/>
      <c r="J109" s="2"/>
      <c r="L109" s="2"/>
    </row>
    <row r="110" spans="2:12" ht="14.25" customHeight="1">
      <c r="B110" s="1"/>
      <c r="E110" s="2"/>
      <c r="H110" s="2"/>
      <c r="J110" s="2"/>
      <c r="L110" s="2"/>
    </row>
    <row r="111" spans="2:12" ht="12.75">
      <c r="B111" s="1"/>
      <c r="E111" s="2"/>
      <c r="H111" s="2"/>
      <c r="J111" s="2"/>
      <c r="L111" s="2"/>
    </row>
    <row r="112" spans="2:12" ht="14.25" customHeight="1">
      <c r="B112" s="1"/>
      <c r="E112" s="2"/>
      <c r="H112" s="2"/>
      <c r="J112" s="2"/>
      <c r="L112" s="2"/>
    </row>
    <row r="113" spans="2:12" ht="12.75">
      <c r="B113" s="1"/>
      <c r="E113" s="2"/>
      <c r="H113" s="2"/>
      <c r="J113" s="2"/>
      <c r="L113" s="2"/>
    </row>
    <row r="114" spans="2:12" ht="12.75">
      <c r="B114" s="1"/>
      <c r="E114" s="2"/>
      <c r="H114" s="2"/>
      <c r="J114" s="2"/>
      <c r="L114" s="2"/>
    </row>
    <row r="115" spans="2:12" ht="12.75">
      <c r="B115" s="1"/>
      <c r="E115" s="2"/>
      <c r="H115" s="2"/>
      <c r="J115" s="2"/>
      <c r="L115" s="2"/>
    </row>
    <row r="116" spans="2:12" ht="12.75">
      <c r="B116" s="1"/>
      <c r="E116" s="2"/>
      <c r="H116" s="2"/>
      <c r="J116" s="2"/>
      <c r="L116" s="2"/>
    </row>
    <row r="117" spans="2:12" ht="12.75">
      <c r="B117" s="1"/>
      <c r="E117" s="2"/>
      <c r="H117" s="2"/>
      <c r="J117" s="2"/>
      <c r="L117" s="2"/>
    </row>
    <row r="118" spans="2:12" ht="12.75">
      <c r="B118" s="1"/>
      <c r="E118" s="2"/>
      <c r="H118" s="2"/>
      <c r="J118" s="2"/>
      <c r="L118" s="2"/>
    </row>
    <row r="119" spans="2:12" ht="12.75">
      <c r="B119" s="1"/>
      <c r="E119" s="2"/>
      <c r="H119" s="2"/>
      <c r="J119" s="2"/>
      <c r="L119" s="2"/>
    </row>
    <row r="120" spans="2:12" ht="12.75">
      <c r="B120" s="1"/>
      <c r="E120" s="2"/>
      <c r="H120" s="2"/>
      <c r="J120" s="2"/>
      <c r="L120" s="2"/>
    </row>
    <row r="121" spans="2:12" ht="12.75">
      <c r="B121" s="1"/>
      <c r="E121" s="2"/>
      <c r="H121" s="2"/>
      <c r="J121" s="2"/>
      <c r="L121" s="2"/>
    </row>
    <row r="122" spans="2:12" ht="12.75">
      <c r="B122" s="1"/>
      <c r="E122" s="2"/>
      <c r="H122" s="2"/>
      <c r="J122" s="2"/>
      <c r="L122" s="2"/>
    </row>
    <row r="123" spans="2:12" ht="12.75">
      <c r="B123" s="1"/>
      <c r="E123" s="2"/>
      <c r="H123" s="2"/>
      <c r="J123" s="2"/>
      <c r="L123" s="2"/>
    </row>
    <row r="124" spans="2:12" ht="12.75">
      <c r="B124" s="1"/>
      <c r="E124" s="2"/>
      <c r="H124" s="2"/>
      <c r="J124" s="2"/>
      <c r="L124" s="2"/>
    </row>
    <row r="125" spans="2:12" ht="12.75">
      <c r="B125" s="1"/>
      <c r="E125" s="2"/>
      <c r="H125" s="2"/>
      <c r="J125" s="2"/>
      <c r="L125" s="2"/>
    </row>
    <row r="126" spans="2:12" ht="12.75">
      <c r="B126" s="1"/>
      <c r="E126" s="2"/>
      <c r="H126" s="2"/>
      <c r="J126" s="2"/>
      <c r="L126" s="2"/>
    </row>
    <row r="127" spans="2:12" ht="12.75">
      <c r="B127" s="1"/>
      <c r="E127" s="2"/>
      <c r="H127" s="2"/>
      <c r="J127" s="2"/>
      <c r="L127" s="2"/>
    </row>
    <row r="128" spans="2:12" ht="12.75">
      <c r="B128" s="1"/>
      <c r="E128" s="2"/>
      <c r="H128" s="2"/>
      <c r="J128" s="2"/>
      <c r="L128" s="2"/>
    </row>
    <row r="129" spans="2:12" ht="12.75">
      <c r="B129" s="1"/>
      <c r="E129" s="2"/>
      <c r="H129" s="2"/>
      <c r="J129" s="2"/>
      <c r="L129" s="2"/>
    </row>
    <row r="130" spans="2:12" ht="12.75">
      <c r="B130" s="1"/>
      <c r="E130" s="2"/>
      <c r="H130" s="2"/>
      <c r="J130" s="2"/>
      <c r="L130" s="2"/>
    </row>
    <row r="131" spans="2:12" ht="12.75">
      <c r="B131" s="1"/>
      <c r="E131" s="2"/>
      <c r="H131" s="2"/>
      <c r="J131" s="2"/>
      <c r="L131" s="2"/>
    </row>
    <row r="132" spans="2:12" ht="12.75">
      <c r="B132" s="1"/>
      <c r="E132" s="2"/>
      <c r="H132" s="2"/>
      <c r="J132" s="2"/>
      <c r="L132" s="2"/>
    </row>
    <row r="133" spans="2:12" ht="12.75">
      <c r="B133" s="1"/>
      <c r="E133" s="2"/>
      <c r="H133" s="2"/>
      <c r="J133" s="2"/>
      <c r="L133" s="2"/>
    </row>
    <row r="134" spans="2:12" ht="12.75">
      <c r="B134" s="1"/>
      <c r="E134" s="2"/>
      <c r="H134" s="2"/>
      <c r="J134" s="2"/>
      <c r="L134" s="2"/>
    </row>
    <row r="135" spans="2:12" ht="12.75">
      <c r="B135" s="1"/>
      <c r="E135" s="2"/>
      <c r="H135" s="2"/>
      <c r="J135" s="2"/>
      <c r="L135" s="2"/>
    </row>
    <row r="136" spans="2:12" ht="12.75">
      <c r="B136" s="1"/>
      <c r="E136" s="2"/>
      <c r="H136" s="2"/>
      <c r="J136" s="2"/>
      <c r="L136" s="2"/>
    </row>
    <row r="137" spans="2:12" ht="12.75">
      <c r="B137" s="1"/>
      <c r="E137" s="2"/>
      <c r="H137" s="2"/>
      <c r="J137" s="2"/>
      <c r="L137" s="2"/>
    </row>
    <row r="138" spans="2:12" ht="12.75">
      <c r="B138" s="1"/>
      <c r="E138" s="2"/>
      <c r="H138" s="2"/>
      <c r="J138" s="2"/>
      <c r="L138" s="2"/>
    </row>
    <row r="139" spans="2:12" ht="12.75">
      <c r="B139" s="1"/>
      <c r="E139" s="2"/>
      <c r="H139" s="2"/>
      <c r="J139" s="2"/>
      <c r="L139" s="2"/>
    </row>
    <row r="140" spans="2:12" ht="12.75">
      <c r="B140" s="1"/>
      <c r="E140" s="2"/>
      <c r="H140" s="2"/>
      <c r="J140" s="2"/>
      <c r="L140" s="2"/>
    </row>
    <row r="141" spans="2:12" ht="12.75">
      <c r="B141" s="1"/>
      <c r="E141" s="2"/>
      <c r="H141" s="2"/>
      <c r="J141" s="2"/>
      <c r="L141" s="2"/>
    </row>
    <row r="142" spans="2:12" ht="12.75">
      <c r="B142" s="1"/>
      <c r="E142" s="2"/>
      <c r="H142" s="2"/>
      <c r="J142" s="2"/>
      <c r="L142" s="2"/>
    </row>
    <row r="143" spans="2:12" ht="12.75">
      <c r="B143" s="1"/>
      <c r="E143" s="2"/>
      <c r="H143" s="2"/>
      <c r="J143" s="2"/>
      <c r="L143" s="2"/>
    </row>
    <row r="144" spans="2:12" ht="12.75">
      <c r="B144" s="1"/>
      <c r="E144" s="2"/>
      <c r="H144" s="2"/>
      <c r="J144" s="2"/>
      <c r="L144" s="2"/>
    </row>
    <row r="145" spans="2:12" ht="12.75">
      <c r="B145" s="1"/>
      <c r="E145" s="2"/>
      <c r="H145" s="2"/>
      <c r="J145" s="2"/>
      <c r="L145" s="2"/>
    </row>
    <row r="146" spans="2:12" ht="12.75">
      <c r="B146" s="1"/>
      <c r="E146" s="2"/>
      <c r="H146" s="2"/>
      <c r="J146" s="2"/>
      <c r="L146" s="2"/>
    </row>
    <row r="147" spans="2:12" ht="12.75">
      <c r="B147" s="1"/>
      <c r="E147" s="2"/>
      <c r="H147" s="2"/>
      <c r="J147" s="2"/>
      <c r="L147" s="2"/>
    </row>
    <row r="148" spans="2:12" ht="12.75">
      <c r="B148" s="1"/>
      <c r="E148" s="2"/>
      <c r="H148" s="2"/>
      <c r="J148" s="2"/>
      <c r="L148" s="2"/>
    </row>
    <row r="149" spans="2:12" ht="12.75">
      <c r="B149" s="1"/>
      <c r="E149" s="2"/>
      <c r="H149" s="2"/>
      <c r="J149" s="2"/>
      <c r="L149" s="2"/>
    </row>
    <row r="150" spans="2:12" ht="12.75">
      <c r="B150" s="1"/>
      <c r="E150" s="2"/>
      <c r="H150" s="2"/>
      <c r="J150" s="2"/>
      <c r="L150" s="2"/>
    </row>
    <row r="151" spans="2:12" ht="12.75">
      <c r="B151" s="1"/>
      <c r="E151" s="2"/>
      <c r="H151" s="2"/>
      <c r="J151" s="2"/>
      <c r="L151" s="2"/>
    </row>
    <row r="152" spans="2:12" ht="12.75">
      <c r="B152" s="1"/>
      <c r="E152" s="2"/>
      <c r="H152" s="2"/>
      <c r="J152" s="2"/>
      <c r="L152" s="2"/>
    </row>
    <row r="153" spans="2:12" ht="12.75">
      <c r="B153" s="1"/>
      <c r="E153" s="2"/>
      <c r="H153" s="2"/>
      <c r="J153" s="2"/>
      <c r="L153" s="2"/>
    </row>
    <row r="154" ht="12.75">
      <c r="L154" s="2"/>
    </row>
    <row r="155" ht="12.75">
      <c r="L155" s="2"/>
    </row>
    <row r="156" ht="12.75">
      <c r="L156" s="2"/>
    </row>
  </sheetData>
  <sheetProtection password="CC79" sheet="1" objects="1" scenarios="1" selectLockedCells="1"/>
  <mergeCells count="4">
    <mergeCell ref="C4:I4"/>
    <mergeCell ref="C10:E10"/>
    <mergeCell ref="C16:E16"/>
    <mergeCell ref="B32:C32"/>
  </mergeCells>
  <conditionalFormatting sqref="D42:E43 D48:E49 D53:E55 F13:F14 C16:E16 C22:F22 F23 C26:E26 C8:F10 D32 F32:F33 F16:F18 C4:I4 M3">
    <cfRule type="expression" priority="2" dxfId="2" stopIfTrue="1">
      <formula>$M$3=1</formula>
    </cfRule>
  </conditionalFormatting>
  <conditionalFormatting sqref="L10">
    <cfRule type="expression" priority="1" dxfId="2" stopIfTrue="1">
      <formula>$M$3=1</formula>
    </cfRule>
  </conditionalFormatting>
  <printOptions/>
  <pageMargins left="0.75" right="0.75" top="1" bottom="1" header="0.5" footer="0.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Gino</cp:lastModifiedBy>
  <dcterms:created xsi:type="dcterms:W3CDTF">2004-10-23T14:52:27Z</dcterms:created>
  <dcterms:modified xsi:type="dcterms:W3CDTF">2014-11-21T17:57:34Z</dcterms:modified>
  <cp:category/>
  <cp:version/>
  <cp:contentType/>
  <cp:contentStatus/>
</cp:coreProperties>
</file>